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9420" windowHeight="1266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D28" i="1"/>
  <c r="D3"/>
  <c r="D18"/>
  <c r="D2"/>
  <c r="D5"/>
  <c r="D31"/>
  <c r="D8"/>
  <c r="D6"/>
  <c r="D4"/>
  <c r="D19"/>
  <c r="D32"/>
  <c r="D25"/>
  <c r="D29"/>
  <c r="D17"/>
  <c r="D22"/>
  <c r="D10"/>
  <c r="D7"/>
  <c r="D33"/>
  <c r="D20"/>
  <c r="D16"/>
  <c r="D13"/>
  <c r="D36"/>
  <c r="D23"/>
  <c r="D9"/>
  <c r="D27"/>
  <c r="D15"/>
  <c r="D35"/>
  <c r="D34"/>
  <c r="D21"/>
  <c r="D24"/>
  <c r="D26"/>
  <c r="D14"/>
  <c r="D30"/>
  <c r="D12"/>
  <c r="D11"/>
</calcChain>
</file>

<file path=xl/sharedStrings.xml><?xml version="1.0" encoding="utf-8"?>
<sst xmlns="http://schemas.openxmlformats.org/spreadsheetml/2006/main" count="57" uniqueCount="24">
  <si>
    <t>Land</t>
  </si>
  <si>
    <t>Bitar</t>
  </si>
  <si>
    <t>Set</t>
  </si>
  <si>
    <t>Frakt</t>
  </si>
  <si>
    <t>Tyskland</t>
  </si>
  <si>
    <t>Nederländerna</t>
  </si>
  <si>
    <t>USA</t>
  </si>
  <si>
    <t>Danmark</t>
  </si>
  <si>
    <t>Kommentar</t>
  </si>
  <si>
    <t>Litet set</t>
  </si>
  <si>
    <t>Två medel, fyra små set</t>
  </si>
  <si>
    <t>Fyra medelstora set</t>
  </si>
  <si>
    <t>Frankrike</t>
  </si>
  <si>
    <t>Spanien</t>
  </si>
  <si>
    <t>Fyra medel, ett stort set</t>
  </si>
  <si>
    <t>Smådelar</t>
  </si>
  <si>
    <t>Italien</t>
  </si>
  <si>
    <t>Försäkrad</t>
  </si>
  <si>
    <t>Belgien</t>
  </si>
  <si>
    <t>Hong Kong</t>
  </si>
  <si>
    <t>Två medelstora set</t>
  </si>
  <si>
    <t>Sverige</t>
  </si>
  <si>
    <t>Österrike</t>
  </si>
  <si>
    <t>Storbritannien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</si>
</sst>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G40" sqref="G40"/>
    </sheetView>
  </sheetViews>
  <sheetFormatPr defaultRowHeight="15"/>
  <cols>
    <col min="1" max="1" width="14.5703125" bestFit="1" customWidth="1"/>
    <col min="2" max="2" width="5.140625" style="4" bestFit="1" customWidth="1"/>
    <col min="3" max="3" width="3.85546875" style="4" bestFit="1" customWidth="1"/>
    <col min="4" max="4" width="5.42578125" style="5" bestFit="1" customWidth="1"/>
    <col min="5" max="5" width="22.5703125" bestFit="1" customWidth="1"/>
  </cols>
  <sheetData>
    <row r="1" spans="1:5" ht="15.75" thickBot="1">
      <c r="A1" s="1" t="s">
        <v>0</v>
      </c>
      <c r="B1" s="2" t="s">
        <v>1</v>
      </c>
      <c r="C1" s="2" t="s">
        <v>2</v>
      </c>
      <c r="D1" s="3" t="s">
        <v>3</v>
      </c>
      <c r="E1" s="1" t="s">
        <v>8</v>
      </c>
    </row>
    <row r="2" spans="1:5">
      <c r="A2" t="s">
        <v>21</v>
      </c>
      <c r="B2" s="4">
        <v>114</v>
      </c>
      <c r="C2" s="4">
        <v>0</v>
      </c>
      <c r="D2" s="5">
        <f>2*6.6</f>
        <v>13.2</v>
      </c>
    </row>
    <row r="3" spans="1:5">
      <c r="A3" t="s">
        <v>23</v>
      </c>
      <c r="B3" s="4">
        <v>3</v>
      </c>
      <c r="C3" s="4">
        <v>0</v>
      </c>
      <c r="D3" s="5">
        <f>2.25*6.6</f>
        <v>14.85</v>
      </c>
    </row>
    <row r="4" spans="1:5">
      <c r="A4" t="s">
        <v>16</v>
      </c>
      <c r="B4" s="4">
        <v>225</v>
      </c>
      <c r="C4" s="4">
        <v>0</v>
      </c>
      <c r="D4" s="5">
        <f>2*9</f>
        <v>18</v>
      </c>
      <c r="E4" t="s">
        <v>15</v>
      </c>
    </row>
    <row r="5" spans="1:5">
      <c r="A5" t="s">
        <v>16</v>
      </c>
      <c r="B5" s="4">
        <v>40</v>
      </c>
      <c r="C5" s="4">
        <v>0</v>
      </c>
      <c r="D5" s="5">
        <f>2.7*9</f>
        <v>24.3</v>
      </c>
    </row>
    <row r="6" spans="1:5">
      <c r="A6" t="s">
        <v>18</v>
      </c>
      <c r="B6" s="4">
        <v>44</v>
      </c>
      <c r="C6" s="4">
        <v>0</v>
      </c>
      <c r="D6" s="5">
        <f>4*6.6</f>
        <v>26.4</v>
      </c>
      <c r="E6" t="s">
        <v>15</v>
      </c>
    </row>
    <row r="7" spans="1:5">
      <c r="A7" t="s">
        <v>7</v>
      </c>
      <c r="B7" s="4">
        <v>72</v>
      </c>
      <c r="C7" s="4">
        <v>0</v>
      </c>
      <c r="D7" s="5">
        <f>23*1.2</f>
        <v>27.599999999999998</v>
      </c>
    </row>
    <row r="8" spans="1:5">
      <c r="A8" t="s">
        <v>5</v>
      </c>
      <c r="B8" s="4">
        <v>41</v>
      </c>
      <c r="C8" s="4">
        <v>0</v>
      </c>
      <c r="D8" s="5">
        <f>3.08*9</f>
        <v>27.72</v>
      </c>
    </row>
    <row r="9" spans="1:5">
      <c r="A9" t="s">
        <v>4</v>
      </c>
      <c r="B9" s="4">
        <v>98</v>
      </c>
      <c r="C9" s="4">
        <v>0</v>
      </c>
      <c r="D9" s="5">
        <f>4.52*6.6</f>
        <v>29.831999999999997</v>
      </c>
    </row>
    <row r="10" spans="1:5">
      <c r="A10" t="s">
        <v>4</v>
      </c>
      <c r="B10" s="4">
        <v>501</v>
      </c>
      <c r="C10" s="4">
        <v>0</v>
      </c>
      <c r="D10" s="5">
        <f>3.4*9</f>
        <v>30.599999999999998</v>
      </c>
      <c r="E10" t="s">
        <v>15</v>
      </c>
    </row>
    <row r="11" spans="1:5">
      <c r="A11" t="s">
        <v>4</v>
      </c>
      <c r="B11" s="4">
        <v>140</v>
      </c>
      <c r="C11" s="4">
        <v>0</v>
      </c>
      <c r="D11" s="5">
        <f>3.9*9</f>
        <v>35.1</v>
      </c>
    </row>
    <row r="12" spans="1:5">
      <c r="A12" t="s">
        <v>4</v>
      </c>
      <c r="B12" s="4">
        <v>73</v>
      </c>
      <c r="C12" s="4">
        <v>0</v>
      </c>
      <c r="D12" s="5">
        <f>4*9</f>
        <v>36</v>
      </c>
    </row>
    <row r="13" spans="1:5">
      <c r="A13" t="s">
        <v>4</v>
      </c>
      <c r="B13" s="4">
        <v>140</v>
      </c>
      <c r="C13" s="4">
        <v>0</v>
      </c>
      <c r="D13" s="5">
        <f>4*9</f>
        <v>36</v>
      </c>
      <c r="E13" t="s">
        <v>15</v>
      </c>
    </row>
    <row r="14" spans="1:5">
      <c r="A14" t="s">
        <v>4</v>
      </c>
      <c r="B14" s="4">
        <v>107</v>
      </c>
      <c r="C14" s="4">
        <v>0</v>
      </c>
      <c r="D14" s="5">
        <f>4.3*9</f>
        <v>38.699999999999996</v>
      </c>
    </row>
    <row r="15" spans="1:5">
      <c r="A15" t="s">
        <v>6</v>
      </c>
      <c r="B15" s="4">
        <v>11</v>
      </c>
      <c r="C15" s="4">
        <v>0</v>
      </c>
      <c r="D15" s="5">
        <f>6*6.6</f>
        <v>39.599999999999994</v>
      </c>
      <c r="E15" t="s">
        <v>15</v>
      </c>
    </row>
    <row r="16" spans="1:5">
      <c r="A16" t="s">
        <v>6</v>
      </c>
      <c r="B16" s="4">
        <v>59</v>
      </c>
      <c r="C16" s="4">
        <v>0</v>
      </c>
      <c r="D16" s="5">
        <f>7.32*6.6</f>
        <v>48.311999999999998</v>
      </c>
    </row>
    <row r="17" spans="1:5">
      <c r="A17" t="s">
        <v>4</v>
      </c>
      <c r="B17" s="4">
        <v>325</v>
      </c>
      <c r="C17" s="4">
        <v>0</v>
      </c>
      <c r="D17" s="5">
        <f>5.45*9</f>
        <v>49.050000000000004</v>
      </c>
      <c r="E17" t="s">
        <v>15</v>
      </c>
    </row>
    <row r="18" spans="1:5">
      <c r="A18" t="s">
        <v>22</v>
      </c>
      <c r="B18" s="4">
        <v>90</v>
      </c>
      <c r="C18" s="4">
        <v>0</v>
      </c>
      <c r="D18" s="5">
        <f>5.5*9</f>
        <v>49.5</v>
      </c>
    </row>
    <row r="19" spans="1:5">
      <c r="A19" t="s">
        <v>4</v>
      </c>
      <c r="B19" s="4">
        <v>136</v>
      </c>
      <c r="C19" s="4">
        <v>0</v>
      </c>
      <c r="D19" s="5">
        <f>5.7*9</f>
        <v>51.300000000000004</v>
      </c>
      <c r="E19" t="s">
        <v>15</v>
      </c>
    </row>
    <row r="20" spans="1:5">
      <c r="A20" t="s">
        <v>5</v>
      </c>
      <c r="B20" s="4">
        <v>175</v>
      </c>
      <c r="C20" s="4">
        <v>0</v>
      </c>
      <c r="D20" s="5">
        <f>6.16*9</f>
        <v>55.44</v>
      </c>
    </row>
    <row r="21" spans="1:5">
      <c r="A21" t="s">
        <v>7</v>
      </c>
      <c r="B21" s="4">
        <v>73</v>
      </c>
      <c r="C21" s="4">
        <v>0</v>
      </c>
      <c r="D21" s="5">
        <f>8.55*6.6</f>
        <v>56.43</v>
      </c>
    </row>
    <row r="22" spans="1:5">
      <c r="A22" t="s">
        <v>4</v>
      </c>
      <c r="B22" s="4">
        <v>97</v>
      </c>
      <c r="C22" s="4">
        <v>0</v>
      </c>
      <c r="D22" s="5">
        <f>6.6*9</f>
        <v>59.4</v>
      </c>
      <c r="E22" t="s">
        <v>15</v>
      </c>
    </row>
    <row r="23" spans="1:5">
      <c r="A23" t="s">
        <v>12</v>
      </c>
      <c r="B23" s="4">
        <v>181</v>
      </c>
      <c r="C23" s="4">
        <v>0</v>
      </c>
      <c r="D23" s="5">
        <f>6.75*9</f>
        <v>60.75</v>
      </c>
    </row>
    <row r="24" spans="1:5">
      <c r="A24" t="s">
        <v>5</v>
      </c>
      <c r="B24" s="4">
        <v>169</v>
      </c>
      <c r="C24" s="4">
        <v>0</v>
      </c>
      <c r="D24" s="5">
        <f>8.69*9</f>
        <v>78.209999999999994</v>
      </c>
    </row>
    <row r="25" spans="1:5">
      <c r="A25" t="s">
        <v>7</v>
      </c>
      <c r="B25" s="4">
        <v>257</v>
      </c>
      <c r="C25" s="4">
        <v>0</v>
      </c>
      <c r="D25" s="5">
        <f>12*6.6</f>
        <v>79.199999999999989</v>
      </c>
    </row>
    <row r="26" spans="1:5">
      <c r="A26" t="s">
        <v>6</v>
      </c>
      <c r="B26" s="4">
        <v>243</v>
      </c>
      <c r="C26" s="4">
        <v>0</v>
      </c>
      <c r="D26" s="5">
        <f>12.23*6.6</f>
        <v>80.718000000000004</v>
      </c>
    </row>
    <row r="27" spans="1:5">
      <c r="A27" t="s">
        <v>6</v>
      </c>
      <c r="B27" s="4">
        <v>215</v>
      </c>
      <c r="C27" s="4">
        <v>0</v>
      </c>
      <c r="D27" s="5">
        <f>13.5*6.6</f>
        <v>89.1</v>
      </c>
    </row>
    <row r="28" spans="1:5">
      <c r="A28" t="s">
        <v>12</v>
      </c>
      <c r="B28" s="4">
        <v>60</v>
      </c>
      <c r="C28" s="4">
        <v>2</v>
      </c>
      <c r="D28" s="5">
        <f>13.97*6.6</f>
        <v>92.201999999999998</v>
      </c>
      <c r="E28" t="s">
        <v>20</v>
      </c>
    </row>
    <row r="29" spans="1:5">
      <c r="A29" t="s">
        <v>12</v>
      </c>
      <c r="B29" s="4">
        <v>1610</v>
      </c>
      <c r="C29" s="4">
        <v>0</v>
      </c>
      <c r="D29" s="5">
        <f>11.86*9</f>
        <v>106.74</v>
      </c>
      <c r="E29" t="s">
        <v>15</v>
      </c>
    </row>
    <row r="30" spans="1:5">
      <c r="A30" t="s">
        <v>5</v>
      </c>
      <c r="B30" s="4">
        <v>37</v>
      </c>
      <c r="C30" s="4">
        <v>1</v>
      </c>
      <c r="D30" s="5">
        <f>13*9</f>
        <v>117</v>
      </c>
      <c r="E30" t="s">
        <v>9</v>
      </c>
    </row>
    <row r="31" spans="1:5">
      <c r="A31" t="s">
        <v>19</v>
      </c>
      <c r="B31" s="4">
        <v>0</v>
      </c>
      <c r="C31" s="4">
        <v>2</v>
      </c>
      <c r="D31" s="5">
        <f>23*6.6</f>
        <v>151.79999999999998</v>
      </c>
      <c r="E31" t="s">
        <v>20</v>
      </c>
    </row>
    <row r="32" spans="1:5">
      <c r="A32" t="s">
        <v>4</v>
      </c>
      <c r="B32" s="4">
        <v>2168</v>
      </c>
      <c r="C32" s="4">
        <v>0</v>
      </c>
      <c r="D32" s="5">
        <f>17*9</f>
        <v>153</v>
      </c>
      <c r="E32" t="s">
        <v>17</v>
      </c>
    </row>
    <row r="33" spans="1:5">
      <c r="A33" t="s">
        <v>16</v>
      </c>
      <c r="B33" s="4">
        <v>53</v>
      </c>
      <c r="C33" s="4">
        <v>4</v>
      </c>
      <c r="D33" s="5">
        <f>22.5*9</f>
        <v>202.5</v>
      </c>
      <c r="E33" t="s">
        <v>11</v>
      </c>
    </row>
    <row r="34" spans="1:5">
      <c r="A34" t="s">
        <v>6</v>
      </c>
      <c r="B34" s="4">
        <v>0</v>
      </c>
      <c r="C34" s="4">
        <v>6</v>
      </c>
      <c r="D34" s="5">
        <f>51.3*6.6</f>
        <v>338.58</v>
      </c>
      <c r="E34" t="s">
        <v>10</v>
      </c>
    </row>
    <row r="35" spans="1:5">
      <c r="A35" t="s">
        <v>6</v>
      </c>
      <c r="B35" s="4">
        <v>1</v>
      </c>
      <c r="C35" s="4">
        <v>4</v>
      </c>
      <c r="D35" s="5">
        <f>52.98*6.6</f>
        <v>349.66799999999995</v>
      </c>
      <c r="E35" t="s">
        <v>11</v>
      </c>
    </row>
    <row r="36" spans="1:5">
      <c r="A36" t="s">
        <v>13</v>
      </c>
      <c r="B36" s="4">
        <v>0</v>
      </c>
      <c r="C36" s="4">
        <v>5</v>
      </c>
      <c r="D36" s="5">
        <f>39*9</f>
        <v>351</v>
      </c>
      <c r="E36" t="s">
        <v>14</v>
      </c>
    </row>
  </sheetData>
  <sortState ref="A2:E36">
    <sortCondition ref="D2:D3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Log Max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 Max</dc:creator>
  <cp:lastModifiedBy>Log Max</cp:lastModifiedBy>
  <dcterms:created xsi:type="dcterms:W3CDTF">2011-01-25T09:52:06Z</dcterms:created>
  <dcterms:modified xsi:type="dcterms:W3CDTF">2011-01-25T10:32:40Z</dcterms:modified>
</cp:coreProperties>
</file>